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4770_63968013c2e59" sheetId="1" r:id="rId1"/>
  </sheets>
  <definedNames/>
  <calcPr fullCalcOnLoad="1"/>
</workbook>
</file>

<file path=xl/sharedStrings.xml><?xml version="1.0" encoding="utf-8"?>
<sst xmlns="http://schemas.openxmlformats.org/spreadsheetml/2006/main" count="36" uniqueCount="10">
  <si>
    <t>中国热带农业科学院农业机械研究所2023年第一批公开招聘硕士及以下岗位工作人员资格初审合格进入笔试人员名单</t>
  </si>
  <si>
    <t>序号</t>
  </si>
  <si>
    <t>报考号</t>
  </si>
  <si>
    <t>报考岗位</t>
  </si>
  <si>
    <t>姓名</t>
  </si>
  <si>
    <t>0101_热带作物生产装备研究室科研岗2</t>
  </si>
  <si>
    <t>0102_热带作物生产装备研究室科研岗3</t>
  </si>
  <si>
    <t>0103_设施农业装备研究室科研岗1</t>
  </si>
  <si>
    <t>0104_热带作物生产装备研究室科技支撑服务岗</t>
  </si>
  <si>
    <t>0106_设施农业装备研究室科技支撑服务岗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</si>
</sst>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2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5">
    <xf numFmtId="0" fontId="0" fillId="0" borderId="0" xfId="0" applyFont="1" applyAlignment="1">
      <alignment vertical="center"/>
    </xf>
    <xf numFmtId="0" fontId="0" fillId="0" borderId="0" xfId="0" applyAlignment="1">
      <alignment horizontal="center" vertical="center"/>
    </xf>
    <xf numFmtId="0" fontId="40" fillId="0" borderId="0" xfId="0" applyFont="1" applyAlignment="1">
      <alignment horizontal="center" vertical="justify"/>
    </xf>
    <xf numFmtId="0" fontId="40" fillId="0" borderId="0" xfId="0" applyFont="1" applyAlignment="1">
      <alignment horizontal="center" vertical="justify"/>
    </xf>
    <xf numFmtId="0" fontId="0" fillId="0" borderId="9"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3"/>
  <sheetViews>
    <sheetView tabSelected="1" workbookViewId="0" topLeftCell="A1">
      <selection activeCell="G3" sqref="G3"/>
    </sheetView>
  </sheetViews>
  <sheetFormatPr defaultColWidth="9.00390625" defaultRowHeight="34.5" customHeight="1"/>
  <cols>
    <col min="1" max="1" width="5.140625" style="1" customWidth="1"/>
    <col min="2" max="2" width="27.140625" style="1" customWidth="1"/>
    <col min="3" max="3" width="43.421875" style="1" customWidth="1"/>
    <col min="4" max="4" width="12.421875" style="1" customWidth="1"/>
    <col min="5" max="16384" width="9.00390625" style="1" customWidth="1"/>
  </cols>
  <sheetData>
    <row r="1" spans="1:4" ht="90.75" customHeight="1">
      <c r="A1" s="2" t="s">
        <v>0</v>
      </c>
      <c r="B1" s="3"/>
      <c r="C1" s="3"/>
      <c r="D1" s="3"/>
    </row>
    <row r="2" spans="1:4" ht="34.5" customHeight="1">
      <c r="A2" s="4" t="s">
        <v>1</v>
      </c>
      <c r="B2" s="4" t="s">
        <v>2</v>
      </c>
      <c r="C2" s="4" t="s">
        <v>3</v>
      </c>
      <c r="D2" s="4" t="s">
        <v>4</v>
      </c>
    </row>
    <row r="3" spans="1:4" ht="34.5" customHeight="1">
      <c r="A3" s="4">
        <v>1</v>
      </c>
      <c r="B3" s="4" t="str">
        <f>"47702022120515361399290"</f>
        <v>47702022120515361399290</v>
      </c>
      <c r="C3" s="4" t="s">
        <v>5</v>
      </c>
      <c r="D3" s="4" t="str">
        <f>"张粤东"</f>
        <v>张粤东</v>
      </c>
    </row>
    <row r="4" spans="1:4" ht="34.5" customHeight="1">
      <c r="A4" s="4">
        <v>2</v>
      </c>
      <c r="B4" s="4" t="str">
        <f>"47702022120517032699593"</f>
        <v>47702022120517032699593</v>
      </c>
      <c r="C4" s="4" t="s">
        <v>5</v>
      </c>
      <c r="D4" s="4" t="str">
        <f>"郑镇辉"</f>
        <v>郑镇辉</v>
      </c>
    </row>
    <row r="5" spans="1:4" ht="34.5" customHeight="1">
      <c r="A5" s="4">
        <v>3</v>
      </c>
      <c r="B5" s="4" t="str">
        <f>"477020221206123509101224"</f>
        <v>477020221206123509101224</v>
      </c>
      <c r="C5" s="4" t="s">
        <v>5</v>
      </c>
      <c r="D5" s="4" t="str">
        <f>"徐瑞阳"</f>
        <v>徐瑞阳</v>
      </c>
    </row>
    <row r="6" spans="1:4" ht="34.5" customHeight="1">
      <c r="A6" s="4">
        <v>4</v>
      </c>
      <c r="B6" s="4" t="str">
        <f>"477020221206190816102280"</f>
        <v>477020221206190816102280</v>
      </c>
      <c r="C6" s="4" t="s">
        <v>5</v>
      </c>
      <c r="D6" s="4" t="str">
        <f>"郭嘉航"</f>
        <v>郭嘉航</v>
      </c>
    </row>
    <row r="7" spans="1:4" ht="34.5" customHeight="1">
      <c r="A7" s="4">
        <v>5</v>
      </c>
      <c r="B7" s="4" t="str">
        <f>"477020221206212518102616"</f>
        <v>477020221206212518102616</v>
      </c>
      <c r="C7" s="4" t="s">
        <v>5</v>
      </c>
      <c r="D7" s="4" t="str">
        <f>"梁文敏"</f>
        <v>梁文敏</v>
      </c>
    </row>
    <row r="8" spans="1:4" ht="34.5" customHeight="1">
      <c r="A8" s="4">
        <v>6</v>
      </c>
      <c r="B8" s="4" t="str">
        <f>"477020221207144715103785"</f>
        <v>477020221207144715103785</v>
      </c>
      <c r="C8" s="4" t="s">
        <v>5</v>
      </c>
      <c r="D8" s="4" t="str">
        <f>"孙振鑫"</f>
        <v>孙振鑫</v>
      </c>
    </row>
    <row r="9" spans="1:4" ht="34.5" customHeight="1">
      <c r="A9" s="4">
        <v>7</v>
      </c>
      <c r="B9" s="4" t="str">
        <f>"477020221207210244104322"</f>
        <v>477020221207210244104322</v>
      </c>
      <c r="C9" s="4" t="s">
        <v>5</v>
      </c>
      <c r="D9" s="4" t="str">
        <f>"卫劲锋"</f>
        <v>卫劲锋</v>
      </c>
    </row>
    <row r="10" spans="1:4" ht="34.5" customHeight="1">
      <c r="A10" s="4">
        <v>8</v>
      </c>
      <c r="B10" s="4" t="str">
        <f>"477020221207215945104380"</f>
        <v>477020221207215945104380</v>
      </c>
      <c r="C10" s="4" t="s">
        <v>5</v>
      </c>
      <c r="D10" s="4" t="str">
        <f>"王系林"</f>
        <v>王系林</v>
      </c>
    </row>
    <row r="11" spans="1:4" ht="34.5" customHeight="1">
      <c r="A11" s="4">
        <v>9</v>
      </c>
      <c r="B11" s="4" t="str">
        <f>"47702022120509493597881"</f>
        <v>47702022120509493597881</v>
      </c>
      <c r="C11" s="4" t="s">
        <v>6</v>
      </c>
      <c r="D11" s="4" t="str">
        <f>"黄振彬"</f>
        <v>黄振彬</v>
      </c>
    </row>
    <row r="12" spans="1:4" ht="34.5" customHeight="1">
      <c r="A12" s="4">
        <v>10</v>
      </c>
      <c r="B12" s="4" t="str">
        <f>"47702022120509544497914"</f>
        <v>47702022120509544497914</v>
      </c>
      <c r="C12" s="4" t="s">
        <v>6</v>
      </c>
      <c r="D12" s="4" t="str">
        <f>"唐函遥"</f>
        <v>唐函遥</v>
      </c>
    </row>
    <row r="13" spans="1:4" ht="34.5" customHeight="1">
      <c r="A13" s="4">
        <v>11</v>
      </c>
      <c r="B13" s="4" t="str">
        <f>"477020221205220026100335"</f>
        <v>477020221205220026100335</v>
      </c>
      <c r="C13" s="4" t="s">
        <v>6</v>
      </c>
      <c r="D13" s="4" t="str">
        <f>"季超"</f>
        <v>季超</v>
      </c>
    </row>
    <row r="14" spans="1:4" ht="34.5" customHeight="1">
      <c r="A14" s="4">
        <v>12</v>
      </c>
      <c r="B14" s="4" t="str">
        <f>"477020221207161618104018"</f>
        <v>477020221207161618104018</v>
      </c>
      <c r="C14" s="4" t="s">
        <v>6</v>
      </c>
      <c r="D14" s="4" t="str">
        <f>"黄根为"</f>
        <v>黄根为</v>
      </c>
    </row>
    <row r="15" spans="1:4" ht="34.5" customHeight="1">
      <c r="A15" s="4">
        <v>13</v>
      </c>
      <c r="B15" s="4" t="str">
        <f>"477020221208153502104867"</f>
        <v>477020221208153502104867</v>
      </c>
      <c r="C15" s="4" t="s">
        <v>6</v>
      </c>
      <c r="D15" s="4" t="str">
        <f>"何森"</f>
        <v>何森</v>
      </c>
    </row>
    <row r="16" spans="1:4" ht="34.5" customHeight="1">
      <c r="A16" s="4">
        <v>14</v>
      </c>
      <c r="B16" s="4" t="str">
        <f>"477020221208213438105151"</f>
        <v>477020221208213438105151</v>
      </c>
      <c r="C16" s="4" t="s">
        <v>6</v>
      </c>
      <c r="D16" s="4" t="str">
        <f>"王郅阳"</f>
        <v>王郅阳</v>
      </c>
    </row>
    <row r="17" spans="1:4" ht="34.5" customHeight="1">
      <c r="A17" s="4">
        <v>15</v>
      </c>
      <c r="B17" s="4" t="str">
        <f>"477020221207193124104231"</f>
        <v>477020221207193124104231</v>
      </c>
      <c r="C17" s="4" t="s">
        <v>7</v>
      </c>
      <c r="D17" s="4" t="str">
        <f>"赵振华"</f>
        <v>赵振华</v>
      </c>
    </row>
    <row r="18" spans="1:4" ht="34.5" customHeight="1">
      <c r="A18" s="4">
        <v>16</v>
      </c>
      <c r="B18" s="4" t="str">
        <f>"477020221207195837104259"</f>
        <v>477020221207195837104259</v>
      </c>
      <c r="C18" s="4" t="s">
        <v>7</v>
      </c>
      <c r="D18" s="4" t="str">
        <f>"杨楚欣"</f>
        <v>杨楚欣</v>
      </c>
    </row>
    <row r="19" spans="1:4" ht="34.5" customHeight="1">
      <c r="A19" s="4">
        <v>17</v>
      </c>
      <c r="B19" s="4" t="str">
        <f>"477020221207201732104279"</f>
        <v>477020221207201732104279</v>
      </c>
      <c r="C19" s="4" t="s">
        <v>7</v>
      </c>
      <c r="D19" s="4" t="str">
        <f>"欧俊"</f>
        <v>欧俊</v>
      </c>
    </row>
    <row r="20" spans="1:4" ht="34.5" customHeight="1">
      <c r="A20" s="4">
        <v>18</v>
      </c>
      <c r="B20" s="4" t="str">
        <f>"47702022120512573698767"</f>
        <v>47702022120512573698767</v>
      </c>
      <c r="C20" s="4" t="s">
        <v>8</v>
      </c>
      <c r="D20" s="4" t="str">
        <f>"韩培豪"</f>
        <v>韩培豪</v>
      </c>
    </row>
    <row r="21" spans="1:4" ht="34.5" customHeight="1">
      <c r="A21" s="4">
        <v>19</v>
      </c>
      <c r="B21" s="4" t="str">
        <f>"47702022120514052498992"</f>
        <v>47702022120514052498992</v>
      </c>
      <c r="C21" s="4" t="s">
        <v>8</v>
      </c>
      <c r="D21" s="4" t="str">
        <f>"李国杰"</f>
        <v>李国杰</v>
      </c>
    </row>
    <row r="22" spans="1:4" ht="34.5" customHeight="1">
      <c r="A22" s="4">
        <v>20</v>
      </c>
      <c r="B22" s="4" t="str">
        <f>"477020221206114717101090"</f>
        <v>477020221206114717101090</v>
      </c>
      <c r="C22" s="4" t="s">
        <v>8</v>
      </c>
      <c r="D22" s="4" t="str">
        <f>"林裕裴"</f>
        <v>林裕裴</v>
      </c>
    </row>
    <row r="23" spans="1:4" ht="34.5" customHeight="1">
      <c r="A23" s="4">
        <v>21</v>
      </c>
      <c r="B23" s="4" t="str">
        <f>"477020221206123859101234"</f>
        <v>477020221206123859101234</v>
      </c>
      <c r="C23" s="4" t="s">
        <v>8</v>
      </c>
      <c r="D23" s="4" t="str">
        <f>"肖瑶"</f>
        <v>肖瑶</v>
      </c>
    </row>
    <row r="24" spans="1:4" ht="34.5" customHeight="1">
      <c r="A24" s="4">
        <v>22</v>
      </c>
      <c r="B24" s="4" t="str">
        <f>"477020221206154012101772"</f>
        <v>477020221206154012101772</v>
      </c>
      <c r="C24" s="4" t="s">
        <v>8</v>
      </c>
      <c r="D24" s="4" t="str">
        <f>"陈婉琼"</f>
        <v>陈婉琼</v>
      </c>
    </row>
    <row r="25" spans="1:4" ht="34.5" customHeight="1">
      <c r="A25" s="4">
        <v>23</v>
      </c>
      <c r="B25" s="4" t="str">
        <f>"477020221206185845102260"</f>
        <v>477020221206185845102260</v>
      </c>
      <c r="C25" s="4" t="s">
        <v>8</v>
      </c>
      <c r="D25" s="4" t="str">
        <f>"符垂琦"</f>
        <v>符垂琦</v>
      </c>
    </row>
    <row r="26" spans="1:4" ht="34.5" customHeight="1">
      <c r="A26" s="4">
        <v>24</v>
      </c>
      <c r="B26" s="4" t="str">
        <f>"477020221206213928102652"</f>
        <v>477020221206213928102652</v>
      </c>
      <c r="C26" s="4" t="s">
        <v>8</v>
      </c>
      <c r="D26" s="4" t="str">
        <f>"张淇富"</f>
        <v>张淇富</v>
      </c>
    </row>
    <row r="27" spans="1:4" ht="34.5" customHeight="1">
      <c r="A27" s="4">
        <v>25</v>
      </c>
      <c r="B27" s="4" t="str">
        <f>"477020221208153312104865"</f>
        <v>477020221208153312104865</v>
      </c>
      <c r="C27" s="4" t="s">
        <v>8</v>
      </c>
      <c r="D27" s="4" t="str">
        <f>"黄思燚"</f>
        <v>黄思燚</v>
      </c>
    </row>
    <row r="28" spans="1:4" ht="34.5" customHeight="1">
      <c r="A28" s="4">
        <v>26</v>
      </c>
      <c r="B28" s="4" t="str">
        <f>"47702022120510053997996"</f>
        <v>47702022120510053997996</v>
      </c>
      <c r="C28" s="4" t="s">
        <v>9</v>
      </c>
      <c r="D28" s="4" t="str">
        <f>"方昕"</f>
        <v>方昕</v>
      </c>
    </row>
    <row r="29" spans="1:4" ht="34.5" customHeight="1">
      <c r="A29" s="4">
        <v>27</v>
      </c>
      <c r="B29" s="4" t="str">
        <f>"47702022120517025099591"</f>
        <v>47702022120517025099591</v>
      </c>
      <c r="C29" s="4" t="s">
        <v>9</v>
      </c>
      <c r="D29" s="4" t="str">
        <f>"殷国裕"</f>
        <v>殷国裕</v>
      </c>
    </row>
    <row r="30" spans="1:4" ht="34.5" customHeight="1">
      <c r="A30" s="4">
        <v>28</v>
      </c>
      <c r="B30" s="4" t="str">
        <f>"47702022120517062599605"</f>
        <v>47702022120517062599605</v>
      </c>
      <c r="C30" s="4" t="s">
        <v>9</v>
      </c>
      <c r="D30" s="4" t="str">
        <f>"王文洪"</f>
        <v>王文洪</v>
      </c>
    </row>
    <row r="31" spans="1:4" ht="34.5" customHeight="1">
      <c r="A31" s="4">
        <v>29</v>
      </c>
      <c r="B31" s="4" t="str">
        <f>"47702022120517373499684"</f>
        <v>47702022120517373499684</v>
      </c>
      <c r="C31" s="4" t="s">
        <v>9</v>
      </c>
      <c r="D31" s="4" t="str">
        <f>"陈心怡"</f>
        <v>陈心怡</v>
      </c>
    </row>
    <row r="32" spans="1:4" ht="34.5" customHeight="1">
      <c r="A32" s="4">
        <v>30</v>
      </c>
      <c r="B32" s="4" t="str">
        <f>"47702022120519405899992"</f>
        <v>47702022120519405899992</v>
      </c>
      <c r="C32" s="4" t="s">
        <v>9</v>
      </c>
      <c r="D32" s="4" t="str">
        <f>"杨东晖"</f>
        <v>杨东晖</v>
      </c>
    </row>
    <row r="33" spans="1:4" ht="34.5" customHeight="1">
      <c r="A33" s="4">
        <v>31</v>
      </c>
      <c r="B33" s="4" t="str">
        <f>"477020221208225931105201"</f>
        <v>477020221208225931105201</v>
      </c>
      <c r="C33" s="4" t="s">
        <v>9</v>
      </c>
      <c r="D33" s="4" t="str">
        <f>"谭宝怡"</f>
        <v>谭宝怡</v>
      </c>
    </row>
  </sheetData>
  <sheetProtection/>
  <mergeCells count="1">
    <mergeCell ref="A1:D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农机所-郭昌进</cp:lastModifiedBy>
  <dcterms:created xsi:type="dcterms:W3CDTF">2022-12-12T01:12:59Z</dcterms:created>
  <dcterms:modified xsi:type="dcterms:W3CDTF">2022-12-12T02:30:20Z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97965D2B26F643FFAC956EADA39E6B31</vt:lpwstr>
  </property>
  <property fmtid="{D5CDD505-2E9C-101B-9397-08002B2CF9AE}" pid="4" name="KSOProductBuildV">
    <vt:lpwstr>2052-11.1.0.12763</vt:lpwstr>
  </property>
</Properties>
</file>